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I Calculator" sheetId="1" state="visible" r:id="rId1"/>
    <sheet xmlns:r="http://schemas.openxmlformats.org/officeDocument/2006/relationships" name="Benchmark Guid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&quot;$&quot;#,##0"/>
    <numFmt numFmtId="166" formatCode="0.000%"/>
    <numFmt numFmtId="167" formatCode="0.0"/>
  </numFmts>
  <fonts count="21">
    <font>
      <name val="Calibri"/>
      <family val="2"/>
      <color theme="1"/>
      <sz val="11"/>
      <scheme val="minor"/>
    </font>
    <font>
      <name val="Syne"/>
      <b val="1"/>
      <color rgb="00FFFFFF"/>
      <sz val="18"/>
    </font>
    <font>
      <name val="Syne"/>
      <b val="1"/>
      <color rgb="00FF6BAA"/>
      <sz val="13"/>
    </font>
    <font>
      <name val="DM Sans"/>
      <i val="1"/>
      <color rgb="006B6B6B"/>
      <sz val="10"/>
    </font>
    <font>
      <name val="DM Sans"/>
      <b val="1"/>
      <color rgb="001A1A1A"/>
      <sz val="10"/>
    </font>
    <font>
      <name val="Syne"/>
      <b val="1"/>
      <color rgb="00B8F0A8"/>
      <sz val="10"/>
    </font>
    <font>
      <name val="DM Sans"/>
      <color rgb="001A1A1A"/>
      <sz val="10"/>
    </font>
    <font>
      <name val="DM Sans"/>
      <b val="1"/>
      <color rgb="004CAF50"/>
      <sz val="11"/>
    </font>
    <font>
      <name val="DM Sans"/>
      <i val="1"/>
      <color rgb="006B6B6B"/>
      <sz val="9"/>
    </font>
    <font>
      <name val="DM Sans"/>
      <b val="1"/>
      <color rgb="00FF6BAA"/>
      <sz val="11"/>
    </font>
    <font>
      <name val="Syne"/>
      <b val="1"/>
      <color rgb="00FFFFFF"/>
      <sz val="10"/>
    </font>
    <font>
      <name val="Syne"/>
      <b val="1"/>
      <color rgb="00FFB3D9"/>
      <sz val="10"/>
    </font>
    <font>
      <name val="DM Sans"/>
      <b val="1"/>
      <color rgb="004CAF50"/>
      <sz val="10"/>
    </font>
    <font>
      <name val="DM Sans"/>
      <b val="1"/>
      <color rgb="00FF6BAA"/>
      <sz val="10"/>
    </font>
    <font>
      <name val="DM Sans"/>
      <i val="1"/>
      <color rgb="00FFFFFF"/>
      <sz val="9"/>
    </font>
    <font>
      <name val="Syne"/>
      <b val="1"/>
      <color rgb="00FFFFFF"/>
      <sz val="14"/>
    </font>
    <font>
      <name val="DM Sans"/>
      <b val="1"/>
      <color rgb="001A1A1A"/>
      <sz val="9"/>
    </font>
    <font>
      <name val="DM Sans"/>
      <color rgb="00E53935"/>
      <sz val="9"/>
    </font>
    <font>
      <name val="DM Sans"/>
      <color rgb="00FF8F00"/>
      <sz val="9"/>
    </font>
    <font>
      <name val="DM Sans"/>
      <color rgb="004CAF50"/>
      <sz val="9"/>
    </font>
    <font>
      <name val="DM Sans"/>
      <color rgb="00FF6BAA"/>
      <sz val="9"/>
    </font>
  </fonts>
  <fills count="11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6F4F0"/>
      </patternFill>
    </fill>
    <fill>
      <patternFill patternType="solid">
        <fgColor rgb="00B8F0A8"/>
      </patternFill>
    </fill>
    <fill>
      <patternFill patternType="solid">
        <fgColor rgb="00FFFFFF"/>
      </patternFill>
    </fill>
    <fill>
      <patternFill patternType="solid">
        <fgColor rgb="00FFB3D9"/>
      </patternFill>
    </fill>
    <fill>
      <patternFill patternType="solid">
        <fgColor rgb="00FF6BAA"/>
      </patternFill>
    </fill>
    <fill>
      <patternFill patternType="solid">
        <fgColor rgb="00E53935"/>
      </patternFill>
    </fill>
    <fill>
      <patternFill patternType="solid">
        <fgColor rgb="00FF8F00"/>
      </patternFill>
    </fill>
    <fill>
      <patternFill patternType="solid">
        <fgColor rgb="004CAF50"/>
      </patternFill>
    </fill>
  </fills>
  <borders count="8">
    <border>
      <left/>
      <right/>
      <top/>
      <bottom/>
      <diagonal/>
    </border>
    <border>
      <left style="thin">
        <color rgb="001A1A1A"/>
      </left>
      <right style="thin">
        <color rgb="001A1A1A"/>
      </right>
      <top style="thin">
        <color rgb="001A1A1A"/>
      </top>
      <bottom style="thin">
        <color rgb="001A1A1A"/>
      </bottom>
    </border>
    <border>
      <left style="thin">
        <color rgb="00E8E5E0"/>
      </left>
      <right style="thin">
        <color rgb="00E8E5E0"/>
      </right>
      <top style="thin">
        <color rgb="00E8E5E0"/>
      </top>
      <bottom style="thin">
        <color rgb="00E8E5E0"/>
      </bottom>
    </border>
    <border>
      <left style="medium">
        <color rgb="007AE05A"/>
      </left>
      <right style="medium">
        <color rgb="007AE05A"/>
      </right>
      <top style="medium">
        <color rgb="007AE05A"/>
      </top>
      <bottom style="medium">
        <color rgb="007AE05A"/>
      </bottom>
    </border>
    <border>
      <left style="medium">
        <color rgb="00FF6BAA"/>
      </left>
      <right style="medium">
        <color rgb="00FF6BAA"/>
      </right>
      <top style="medium">
        <color rgb="00FF6BAA"/>
      </top>
      <bottom style="medium">
        <color rgb="00FF6BAA"/>
      </bottom>
    </border>
    <border>
      <left style="thin">
        <color rgb="00FF6BAA"/>
      </left>
      <right style="thin">
        <color rgb="00FF6BAA"/>
      </right>
      <top style="thin">
        <color rgb="00FF6BAA"/>
      </top>
      <bottom style="thin">
        <color rgb="00FF6BAA"/>
      </bottom>
    </border>
    <border>
      <left style="thin">
        <color rgb="007AE05A"/>
      </left>
      <right style="thin">
        <color rgb="007AE05A"/>
      </right>
      <top style="thin">
        <color rgb="007AE05A"/>
      </top>
      <bottom style="thin">
        <color rgb="007AE05A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4" borderId="0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6" fillId="5" borderId="2" applyAlignment="1" pivotButton="0" quotePrefix="0" xfId="0">
      <alignment horizontal="left" vertical="center"/>
    </xf>
    <xf numFmtId="3" fontId="7" fillId="4" borderId="3" applyAlignment="1" pivotButton="0" quotePrefix="0" xfId="0">
      <alignment horizontal="center" vertical="center"/>
    </xf>
    <xf numFmtId="0" fontId="8" fillId="5" borderId="2" applyAlignment="1" pivotButton="0" quotePrefix="0" xfId="0">
      <alignment horizontal="left" vertical="center"/>
    </xf>
    <xf numFmtId="0" fontId="0" fillId="5" borderId="2" pivotButton="0" quotePrefix="0" xfId="0"/>
    <xf numFmtId="164" fontId="7" fillId="4" borderId="3" applyAlignment="1" pivotButton="0" quotePrefix="0" xfId="0">
      <alignment horizontal="center" vertical="center"/>
    </xf>
    <xf numFmtId="0" fontId="6" fillId="3" borderId="2" applyAlignment="1" pivotButton="0" quotePrefix="0" xfId="0">
      <alignment horizontal="left" vertical="center"/>
    </xf>
    <xf numFmtId="3" fontId="6" fillId="3" borderId="2" applyAlignment="1" pivotButton="0" quotePrefix="0" xfId="0">
      <alignment horizontal="center" vertical="center"/>
    </xf>
    <xf numFmtId="0" fontId="0" fillId="3" borderId="2" pivotButton="0" quotePrefix="0" xfId="0"/>
    <xf numFmtId="0" fontId="0" fillId="3" borderId="0" pivotButton="0" quotePrefix="0" xfId="0"/>
    <xf numFmtId="165" fontId="7" fillId="4" borderId="3" applyAlignment="1" pivotButton="0" quotePrefix="0" xfId="0">
      <alignment horizontal="center" vertical="center"/>
    </xf>
    <xf numFmtId="164" fontId="6" fillId="3" borderId="2" applyAlignment="1" pivotButton="0" quotePrefix="0" xfId="0">
      <alignment horizontal="center" vertical="center"/>
    </xf>
    <xf numFmtId="166" fontId="6" fillId="3" borderId="2" applyAlignment="1" pivotButton="0" quotePrefix="0" xfId="0">
      <alignment horizontal="center" vertical="center"/>
    </xf>
    <xf numFmtId="167" fontId="6" fillId="3" borderId="2" applyAlignment="1" pivotButton="0" quotePrefix="0" xfId="0">
      <alignment horizontal="center" vertical="center"/>
    </xf>
    <xf numFmtId="0" fontId="4" fillId="6" borderId="2" applyAlignment="1" pivotButton="0" quotePrefix="0" xfId="0">
      <alignment horizontal="left" vertical="center"/>
    </xf>
    <xf numFmtId="165" fontId="9" fillId="6" borderId="4" applyAlignment="1" pivotButton="0" quotePrefix="0" xfId="0">
      <alignment horizontal="center" vertical="center"/>
    </xf>
    <xf numFmtId="0" fontId="8" fillId="6" borderId="2" applyAlignment="1" pivotButton="0" quotePrefix="0" xfId="0">
      <alignment horizontal="left" vertical="center"/>
    </xf>
    <xf numFmtId="165" fontId="6" fillId="3" borderId="2" applyAlignment="1" pivotButton="0" quotePrefix="0" xfId="0">
      <alignment horizontal="center" vertical="center"/>
    </xf>
    <xf numFmtId="0" fontId="10" fillId="7" borderId="5" applyAlignment="1" pivotButton="0" quotePrefix="0" xfId="0">
      <alignment horizontal="left" vertical="center"/>
    </xf>
    <xf numFmtId="9" fontId="9" fillId="6" borderId="4" applyAlignment="1" pivotButton="0" quotePrefix="0" xfId="0">
      <alignment horizontal="center" vertical="center"/>
    </xf>
    <xf numFmtId="0" fontId="11" fillId="2" borderId="1" applyAlignment="1" pivotButton="0" quotePrefix="0" xfId="0">
      <alignment horizontal="left" vertical="center"/>
    </xf>
    <xf numFmtId="0" fontId="6" fillId="5" borderId="2" pivotButton="0" quotePrefix="0" xfId="0"/>
    <xf numFmtId="3" fontId="12" fillId="4" borderId="6" applyAlignment="1" pivotButton="0" quotePrefix="0" xfId="0">
      <alignment horizontal="center" vertical="center"/>
    </xf>
    <xf numFmtId="0" fontId="8" fillId="5" borderId="2" pivotButton="0" quotePrefix="0" xfId="0"/>
    <xf numFmtId="0" fontId="6" fillId="3" borderId="2" pivotButton="0" quotePrefix="0" xfId="0"/>
    <xf numFmtId="165" fontId="13" fillId="6" borderId="5" applyAlignment="1" pivotButton="0" quotePrefix="0" xfId="0">
      <alignment horizontal="center" vertical="center"/>
    </xf>
    <xf numFmtId="0" fontId="8" fillId="3" borderId="2" pivotButton="0" quotePrefix="0" xfId="0"/>
    <xf numFmtId="165" fontId="12" fillId="4" borderId="6" applyAlignment="1" pivotButton="0" quotePrefix="0" xfId="0">
      <alignment horizontal="center" vertical="center"/>
    </xf>
    <xf numFmtId="0" fontId="14" fillId="2" borderId="0" applyAlignment="1" pivotButton="0" quotePrefix="0" xfId="0">
      <alignment horizontal="center" vertical="center"/>
    </xf>
    <xf numFmtId="0" fontId="15" fillId="2" borderId="0" applyAlignment="1" pivotButton="0" quotePrefix="0" xfId="0">
      <alignment horizontal="center" vertical="center"/>
    </xf>
    <xf numFmtId="0" fontId="10" fillId="2" borderId="7" applyAlignment="1" pivotButton="0" quotePrefix="0" xfId="0">
      <alignment horizontal="center" vertical="center"/>
    </xf>
    <xf numFmtId="0" fontId="10" fillId="8" borderId="7" applyAlignment="1" pivotButton="0" quotePrefix="0" xfId="0">
      <alignment horizontal="center" vertical="center"/>
    </xf>
    <xf numFmtId="0" fontId="10" fillId="9" borderId="7" applyAlignment="1" pivotButton="0" quotePrefix="0" xfId="0">
      <alignment horizontal="center" vertical="center"/>
    </xf>
    <xf numFmtId="0" fontId="10" fillId="10" borderId="7" applyAlignment="1" pivotButton="0" quotePrefix="0" xfId="0">
      <alignment horizontal="center" vertical="center"/>
    </xf>
    <xf numFmtId="0" fontId="10" fillId="7" borderId="7" applyAlignment="1" pivotButton="0" quotePrefix="0" xfId="0">
      <alignment horizontal="center" vertical="center"/>
    </xf>
    <xf numFmtId="0" fontId="16" fillId="5" borderId="2" applyAlignment="1" pivotButton="0" quotePrefix="0" xfId="0">
      <alignment horizontal="left" vertical="center" wrapText="1"/>
    </xf>
    <xf numFmtId="0" fontId="17" fillId="5" borderId="2" applyAlignment="1" pivotButton="0" quotePrefix="0" xfId="0">
      <alignment horizontal="center" vertical="center" wrapText="1"/>
    </xf>
    <xf numFmtId="0" fontId="18" fillId="5" borderId="2" applyAlignment="1" pivotButton="0" quotePrefix="0" xfId="0">
      <alignment horizontal="center" vertical="center" wrapText="1"/>
    </xf>
    <xf numFmtId="0" fontId="19" fillId="5" borderId="2" applyAlignment="1" pivotButton="0" quotePrefix="0" xfId="0">
      <alignment horizontal="center" vertical="center" wrapText="1"/>
    </xf>
    <xf numFmtId="0" fontId="20" fillId="5" borderId="2" applyAlignment="1" pivotButton="0" quotePrefix="0" xfId="0">
      <alignment horizontal="center" vertical="center" wrapText="1"/>
    </xf>
    <xf numFmtId="0" fontId="16" fillId="3" borderId="2" applyAlignment="1" pivotButton="0" quotePrefix="0" xfId="0">
      <alignment horizontal="left" vertical="center" wrapText="1"/>
    </xf>
    <xf numFmtId="0" fontId="17" fillId="3" borderId="2" applyAlignment="1" pivotButton="0" quotePrefix="0" xfId="0">
      <alignment horizontal="center" vertical="center" wrapText="1"/>
    </xf>
    <xf numFmtId="0" fontId="18" fillId="3" borderId="2" applyAlignment="1" pivotButton="0" quotePrefix="0" xfId="0">
      <alignment horizontal="center" vertical="center" wrapText="1"/>
    </xf>
    <xf numFmtId="0" fontId="19" fillId="3" borderId="2" applyAlignment="1" pivotButton="0" quotePrefix="0" xfId="0">
      <alignment horizontal="center" vertical="center" wrapText="1"/>
    </xf>
    <xf numFmtId="0" fontId="20" fillId="3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8F0A8"/>
    <outlinePr summaryBelow="1" summaryRight="1"/>
    <pageSetUpPr/>
  </sheetPr>
  <dimension ref="A1:G47"/>
  <sheetViews>
    <sheetView showGridLines="0"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 ht="42" customHeight="1">
      <c r="A1" s="1" t="inlineStr">
        <is>
          <t>YOUR SOCIAL BRAIN</t>
        </is>
      </c>
    </row>
    <row r="2" ht="28" customHeight="1">
      <c r="A2" s="2" t="inlineStr">
        <is>
          <t>Social Media ROI Calculator</t>
        </is>
      </c>
    </row>
    <row r="3" ht="22" customHeight="1">
      <c r="A3" s="3" t="inlineStr">
        <is>
          <t>Find out exactly what your social media is — and isn't — making you.</t>
        </is>
      </c>
    </row>
    <row r="4" ht="10" customHeight="1"/>
    <row r="5" ht="24" customHeight="1">
      <c r="A5" s="4" t="inlineStr">
        <is>
          <t>📋  HOW TO USE:  Fill in the GREEN cells only. Everything else calculates automatically.</t>
        </is>
      </c>
    </row>
    <row r="6" ht="10" customHeight="1"/>
    <row r="7" ht="26" customHeight="1">
      <c r="A7" s="5" t="inlineStr">
        <is>
          <t xml:space="preserve">  ① AUDIENCE &amp; REACH</t>
        </is>
      </c>
    </row>
    <row r="8" ht="26" customHeight="1">
      <c r="A8" s="6" t="inlineStr">
        <is>
          <t>Total Followers (all platforms combined)</t>
        </is>
      </c>
      <c r="B8" s="7" t="n">
        <v>10000</v>
      </c>
      <c r="C8" s="8" t="inlineStr">
        <is>
          <t>your combined follower count</t>
        </is>
      </c>
      <c r="D8" s="9" t="n"/>
      <c r="E8" s="9" t="n"/>
      <c r="F8" s="9" t="n"/>
      <c r="G8" s="9" t="n"/>
    </row>
    <row r="9" ht="26" customHeight="1">
      <c r="A9" s="6" t="inlineStr">
        <is>
          <t>Average Post Reach (people who see each post)</t>
        </is>
      </c>
      <c r="B9" s="7" t="n">
        <v>3000</v>
      </c>
      <c r="C9" s="8" t="inlineStr">
        <is>
          <t>check your insights</t>
        </is>
      </c>
      <c r="D9" s="9" t="n"/>
      <c r="E9" s="9" t="n"/>
      <c r="F9" s="9" t="n"/>
      <c r="G9" s="9" t="n"/>
    </row>
    <row r="10" ht="26" customHeight="1">
      <c r="A10" s="6" t="inlineStr">
        <is>
          <t>Posts Per Month</t>
        </is>
      </c>
      <c r="B10" s="7" t="n">
        <v>12</v>
      </c>
      <c r="C10" s="9" t="n"/>
      <c r="D10" s="9" t="n"/>
      <c r="E10" s="9" t="n"/>
      <c r="F10" s="9" t="n"/>
      <c r="G10" s="9" t="n"/>
    </row>
    <row r="11" ht="26" customHeight="1">
      <c r="A11" s="6" t="inlineStr">
        <is>
          <t>Average Engagement Rate (%)</t>
        </is>
      </c>
      <c r="B11" s="10" t="n">
        <v>3.5</v>
      </c>
      <c r="C11" s="8" t="inlineStr">
        <is>
          <t>likes + comments ÷ reach</t>
        </is>
      </c>
      <c r="D11" s="9" t="n"/>
      <c r="E11" s="9" t="n"/>
      <c r="F11" s="9" t="n"/>
      <c r="G11" s="9" t="n"/>
    </row>
    <row r="12" ht="26" customHeight="1">
      <c r="A12" s="11" t="inlineStr">
        <is>
          <t>Total Monthly Reach</t>
        </is>
      </c>
      <c r="B12" s="12">
        <f>B9*B10</f>
        <v/>
      </c>
      <c r="C12" s="13" t="n"/>
      <c r="D12" s="13" t="n"/>
      <c r="E12" s="13" t="n"/>
      <c r="F12" s="13" t="n"/>
      <c r="G12" s="13" t="n"/>
    </row>
    <row r="13" ht="26" customHeight="1">
      <c r="A13" s="11" t="inlineStr">
        <is>
          <t>Total Monthly Engagements</t>
        </is>
      </c>
      <c r="B13" s="12">
        <f>B12*B11</f>
        <v/>
      </c>
      <c r="C13" s="13" t="n"/>
      <c r="D13" s="13" t="n"/>
      <c r="E13" s="13" t="n"/>
      <c r="F13" s="13" t="n"/>
      <c r="G13" s="13" t="n"/>
    </row>
    <row r="14" ht="26" customHeight="1">
      <c r="A14" s="11" t="inlineStr">
        <is>
          <t>Engagement Per Post</t>
        </is>
      </c>
      <c r="B14" s="12">
        <f>B13/B10</f>
        <v/>
      </c>
      <c r="C14" s="13" t="n"/>
      <c r="D14" s="13" t="n"/>
      <c r="E14" s="13" t="n"/>
      <c r="F14" s="13" t="n"/>
      <c r="G14" s="13" t="n"/>
    </row>
    <row r="15" ht="10" customHeight="1">
      <c r="A15" s="14" t="n"/>
      <c r="B15" s="14" t="n"/>
      <c r="C15" s="14" t="n"/>
      <c r="D15" s="14" t="n"/>
      <c r="E15" s="14" t="n"/>
      <c r="F15" s="14" t="n"/>
      <c r="G15" s="14" t="n"/>
    </row>
    <row r="16" ht="26" customHeight="1">
      <c r="A16" s="5" t="inlineStr">
        <is>
          <t xml:space="preserve">  ② LEADS &amp; CONVERSIONS</t>
        </is>
      </c>
    </row>
    <row r="17" ht="26" customHeight="1">
      <c r="A17" s="6" t="inlineStr">
        <is>
          <t>Profile Visits Per Month</t>
        </is>
      </c>
      <c r="B17" s="7" t="n">
        <v>800</v>
      </c>
      <c r="C17" s="8" t="inlineStr">
        <is>
          <t>from your analytics</t>
        </is>
      </c>
      <c r="D17" s="9" t="n"/>
      <c r="E17" s="9" t="n"/>
      <c r="F17" s="9" t="n"/>
      <c r="G17" s="9" t="n"/>
    </row>
    <row r="18" ht="26" customHeight="1">
      <c r="A18" s="6" t="inlineStr">
        <is>
          <t>Website Clicks Per Month (from social)</t>
        </is>
      </c>
      <c r="B18" s="7" t="n">
        <v>200</v>
      </c>
      <c r="C18" s="9" t="n"/>
      <c r="D18" s="9" t="n"/>
      <c r="E18" s="9" t="n"/>
      <c r="F18" s="9" t="n"/>
      <c r="G18" s="9" t="n"/>
    </row>
    <row r="19" ht="26" customHeight="1">
      <c r="A19" s="6" t="inlineStr">
        <is>
          <t>Leads Generated Per Month (DMs, forms, calls)</t>
        </is>
      </c>
      <c r="B19" s="7" t="n">
        <v>15</v>
      </c>
      <c r="C19" s="9" t="n"/>
      <c r="D19" s="9" t="n"/>
      <c r="E19" s="9" t="n"/>
      <c r="F19" s="9" t="n"/>
      <c r="G19" s="9" t="n"/>
    </row>
    <row r="20" ht="26" customHeight="1">
      <c r="A20" s="6" t="inlineStr">
        <is>
          <t>Lead-to-Client Conversion Rate (%)</t>
        </is>
      </c>
      <c r="B20" s="10" t="n">
        <v>0.2</v>
      </c>
      <c r="C20" s="8" t="inlineStr">
        <is>
          <t>how many leads become paying clients</t>
        </is>
      </c>
      <c r="D20" s="9" t="n"/>
      <c r="E20" s="9" t="n"/>
      <c r="F20" s="9" t="n"/>
      <c r="G20" s="9" t="n"/>
    </row>
    <row r="21" ht="26" customHeight="1">
      <c r="A21" s="6" t="inlineStr">
        <is>
          <t>Average Client Value ($)</t>
        </is>
      </c>
      <c r="B21" s="15" t="n">
        <v>1500</v>
      </c>
      <c r="C21" s="8" t="inlineStr">
        <is>
          <t>what each client pays per month</t>
        </is>
      </c>
      <c r="D21" s="9" t="n"/>
      <c r="E21" s="9" t="n"/>
      <c r="F21" s="9" t="n"/>
      <c r="G21" s="9" t="n"/>
    </row>
    <row r="22" ht="26" customHeight="1">
      <c r="A22" s="11" t="inlineStr">
        <is>
          <t>Profile-to-Website Click Rate</t>
        </is>
      </c>
      <c r="B22" s="16">
        <f>IFERROR(B18/B17,0)</f>
        <v/>
      </c>
      <c r="C22" s="13" t="n"/>
      <c r="D22" s="13" t="n"/>
      <c r="E22" s="13" t="n"/>
      <c r="F22" s="13" t="n"/>
      <c r="G22" s="13" t="n"/>
    </row>
    <row r="23" ht="26" customHeight="1">
      <c r="A23" s="11" t="inlineStr">
        <is>
          <t>Lead Conversion Rate (reach to lead)</t>
        </is>
      </c>
      <c r="B23" s="17">
        <f>IFERROR(B19/B12,0)</f>
        <v/>
      </c>
      <c r="C23" s="13" t="n"/>
      <c r="D23" s="13" t="n"/>
      <c r="E23" s="13" t="n"/>
      <c r="F23" s="13" t="n"/>
      <c r="G23" s="13" t="n"/>
    </row>
    <row r="24" ht="26" customHeight="1">
      <c r="A24" s="11" t="inlineStr">
        <is>
          <t>Clients Acquired Per Month</t>
        </is>
      </c>
      <c r="B24" s="18">
        <f>ROUND(B19*B20,1)</f>
        <v/>
      </c>
      <c r="C24" s="13" t="n"/>
      <c r="D24" s="13" t="n"/>
      <c r="E24" s="13" t="n"/>
      <c r="F24" s="13" t="n"/>
      <c r="G24" s="13" t="n"/>
    </row>
    <row r="25" ht="26" customHeight="1">
      <c r="A25" s="19" t="inlineStr">
        <is>
          <t>Monthly Revenue From Social</t>
        </is>
      </c>
      <c r="B25" s="20">
        <f>B24*B21</f>
        <v/>
      </c>
      <c r="C25" s="21" t="inlineStr">
        <is>
          <t>💰 This is what your social media is worth right now</t>
        </is>
      </c>
    </row>
    <row r="26" ht="10" customHeight="1">
      <c r="A26" s="14" t="n"/>
      <c r="B26" s="14" t="n"/>
      <c r="C26" s="14" t="n"/>
      <c r="D26" s="14" t="n"/>
      <c r="E26" s="14" t="n"/>
      <c r="F26" s="14" t="n"/>
      <c r="G26" s="14" t="n"/>
    </row>
    <row r="27" ht="26" customHeight="1">
      <c r="A27" s="5" t="inlineStr">
        <is>
          <t xml:space="preserve">  ③ TIME &amp; MONEY INVESTED</t>
        </is>
      </c>
    </row>
    <row r="28" ht="26" customHeight="1">
      <c r="A28" s="6" t="inlineStr">
        <is>
          <t>Hours Spent on Content Per Month</t>
        </is>
      </c>
      <c r="B28" s="7" t="n">
        <v>20</v>
      </c>
      <c r="C28" s="9" t="n"/>
      <c r="D28" s="9" t="n"/>
      <c r="E28" s="9" t="n"/>
      <c r="F28" s="9" t="n"/>
      <c r="G28" s="9" t="n"/>
    </row>
    <row r="29" ht="26" customHeight="1">
      <c r="A29" s="6" t="inlineStr">
        <is>
          <t>Your Hourly Rate / Value of Your Time ($)</t>
        </is>
      </c>
      <c r="B29" s="15" t="n">
        <v>75</v>
      </c>
      <c r="C29" s="9" t="n"/>
      <c r="D29" s="9" t="n"/>
      <c r="E29" s="9" t="n"/>
      <c r="F29" s="9" t="n"/>
      <c r="G29" s="9" t="n"/>
    </row>
    <row r="30" ht="26" customHeight="1">
      <c r="A30" s="6" t="inlineStr">
        <is>
          <t>Monthly Ad Spend ($)</t>
        </is>
      </c>
      <c r="B30" s="15" t="n">
        <v>0</v>
      </c>
      <c r="C30" s="8" t="inlineStr">
        <is>
          <t>leave 0 if organic only</t>
        </is>
      </c>
      <c r="D30" s="9" t="n"/>
      <c r="E30" s="9" t="n"/>
      <c r="F30" s="9" t="n"/>
      <c r="G30" s="9" t="n"/>
    </row>
    <row r="31" ht="26" customHeight="1">
      <c r="A31" s="6" t="inlineStr">
        <is>
          <t>Tools &amp; Software Monthly Cost ($)</t>
        </is>
      </c>
      <c r="B31" s="15" t="n">
        <v>0</v>
      </c>
      <c r="C31" s="8" t="inlineStr">
        <is>
          <t>scheduling tools, Canva, etc.</t>
        </is>
      </c>
      <c r="D31" s="9" t="n"/>
      <c r="E31" s="9" t="n"/>
      <c r="F31" s="9" t="n"/>
      <c r="G31" s="9" t="n"/>
    </row>
    <row r="32" ht="26" customHeight="1">
      <c r="A32" s="11" t="inlineStr">
        <is>
          <t>Time Cost Per Month</t>
        </is>
      </c>
      <c r="B32" s="22">
        <f>B28*B29</f>
        <v/>
      </c>
      <c r="C32" s="13" t="n"/>
      <c r="D32" s="13" t="n"/>
      <c r="E32" s="13" t="n"/>
      <c r="F32" s="13" t="n"/>
      <c r="G32" s="13" t="n"/>
    </row>
    <row r="33" ht="26" customHeight="1">
      <c r="A33" s="11" t="inlineStr">
        <is>
          <t>Total Monthly Investment</t>
        </is>
      </c>
      <c r="B33" s="22">
        <f>B32+B30+B31</f>
        <v/>
      </c>
      <c r="C33" s="13" t="n"/>
      <c r="D33" s="13" t="n"/>
      <c r="E33" s="13" t="n"/>
      <c r="F33" s="13" t="n"/>
      <c r="G33" s="13" t="n"/>
    </row>
    <row r="34" ht="26" customHeight="1">
      <c r="A34" s="11" t="inlineStr">
        <is>
          <t>Cost Per Lead</t>
        </is>
      </c>
      <c r="B34" s="22">
        <f>IFERROR(B33/B19,0)</f>
        <v/>
      </c>
      <c r="C34" s="13" t="n"/>
      <c r="D34" s="13" t="n"/>
      <c r="E34" s="13" t="n"/>
      <c r="F34" s="13" t="n"/>
      <c r="G34" s="13" t="n"/>
    </row>
    <row r="35" ht="26" customHeight="1">
      <c r="A35" s="11" t="inlineStr">
        <is>
          <t>Cost Per Client Acquired</t>
        </is>
      </c>
      <c r="B35" s="22">
        <f>IFERROR(B33/B24,0)</f>
        <v/>
      </c>
      <c r="C35" s="13" t="n"/>
      <c r="D35" s="13" t="n"/>
      <c r="E35" s="13" t="n"/>
      <c r="F35" s="13" t="n"/>
      <c r="G35" s="13" t="n"/>
    </row>
    <row r="36" ht="10" customHeight="1">
      <c r="A36" s="14" t="n"/>
      <c r="B36" s="14" t="n"/>
      <c r="C36" s="14" t="n"/>
      <c r="D36" s="14" t="n"/>
      <c r="E36" s="14" t="n"/>
      <c r="F36" s="14" t="n"/>
      <c r="G36" s="14" t="n"/>
    </row>
    <row r="37" ht="26" customHeight="1">
      <c r="A37" s="23" t="inlineStr">
        <is>
          <t xml:space="preserve">  ④ YOUR SOCIAL MEDIA ROI</t>
        </is>
      </c>
    </row>
    <row r="38" ht="26" customHeight="1">
      <c r="A38" s="19" t="inlineStr">
        <is>
          <t>Net Monthly Return</t>
        </is>
      </c>
      <c r="B38" s="20">
        <f>B25-B33</f>
        <v/>
      </c>
      <c r="C38" s="21" t="inlineStr">
        <is>
          <t>Revenue minus what you invest in time + tools + ads</t>
        </is>
      </c>
    </row>
    <row r="39" ht="26" customHeight="1">
      <c r="A39" s="19" t="inlineStr">
        <is>
          <t>ROI (%)</t>
        </is>
      </c>
      <c r="B39" s="24">
        <f>IFERROR((B25-B33)/B33,0)</f>
        <v/>
      </c>
      <c r="C39" s="21" t="inlineStr">
        <is>
          <t>Anything above 100% means you're profitable</t>
        </is>
      </c>
    </row>
    <row r="40" ht="26" customHeight="1">
      <c r="A40" s="19" t="inlineStr">
        <is>
          <t>Annual Revenue Potential From Social</t>
        </is>
      </c>
      <c r="B40" s="20">
        <f>B25*12</f>
        <v/>
      </c>
      <c r="C40" s="21" t="inlineStr">
        <is>
          <t>If you maintain this pace for 12 months</t>
        </is>
      </c>
    </row>
    <row r="41" ht="10" customHeight="1">
      <c r="A41" s="14" t="n"/>
      <c r="B41" s="14" t="n"/>
      <c r="C41" s="14" t="n"/>
      <c r="D41" s="14" t="n"/>
      <c r="E41" s="14" t="n"/>
      <c r="F41" s="14" t="n"/>
      <c r="G41" s="14" t="n"/>
    </row>
    <row r="42" ht="26" customHeight="1">
      <c r="A42" s="25" t="inlineStr">
        <is>
          <t xml:space="preserve">  ⑤ YOUR UNTAPPED OPPORTUNITY</t>
        </is>
      </c>
    </row>
    <row r="43" ht="26" customHeight="1">
      <c r="A43" s="26" t="inlineStr">
        <is>
          <t>What if your engagement rate was 5%?</t>
        </is>
      </c>
      <c r="B43" s="27">
        <f>ROUND((B12*0.05)/B10,0)</f>
        <v/>
      </c>
      <c r="C43" s="28" t="inlineStr">
        <is>
          <t>engagements per post</t>
        </is>
      </c>
    </row>
    <row r="44" ht="26" customHeight="1">
      <c r="A44" s="29" t="inlineStr">
        <is>
          <t>What if you converted 30% of leads?</t>
        </is>
      </c>
      <c r="B44" s="30">
        <f>B19*0.3*B21</f>
        <v/>
      </c>
      <c r="C44" s="31" t="inlineStr">
        <is>
          <t>monthly revenue — that's what optimization looks like</t>
        </is>
      </c>
    </row>
    <row r="45" ht="26" customHeight="1">
      <c r="A45" s="26" t="inlineStr">
        <is>
          <t>What if you posted 20x/month instead?</t>
        </is>
      </c>
      <c r="B45" s="32">
        <f>B9*20*B11*B20*B21</f>
        <v/>
      </c>
      <c r="C45" s="28" t="inlineStr">
        <is>
          <t>estimated monthly revenue with higher posting frequency</t>
        </is>
      </c>
    </row>
    <row r="46" ht="10" customHeight="1">
      <c r="A46" s="14" t="n"/>
      <c r="B46" s="14" t="n"/>
      <c r="C46" s="14" t="n"/>
      <c r="D46" s="14" t="n"/>
      <c r="E46" s="14" t="n"/>
      <c r="F46" s="14" t="n"/>
      <c r="G46" s="14" t="n"/>
    </row>
    <row r="47" ht="24" customHeight="1">
      <c r="A47" s="33" t="inlineStr">
        <is>
          <t>Your Social Brain  ·  yoursocialbrain.net  ·  Free resource — share it freely</t>
        </is>
      </c>
    </row>
  </sheetData>
  <mergeCells count="17">
    <mergeCell ref="A1:G1"/>
    <mergeCell ref="C43:G43"/>
    <mergeCell ref="A27:G27"/>
    <mergeCell ref="A3:G3"/>
    <mergeCell ref="C38:G38"/>
    <mergeCell ref="C25:G25"/>
    <mergeCell ref="C44:G44"/>
    <mergeCell ref="A2:G2"/>
    <mergeCell ref="A16:G16"/>
    <mergeCell ref="A7:G7"/>
    <mergeCell ref="A42:G42"/>
    <mergeCell ref="C45:G45"/>
    <mergeCell ref="C39:G39"/>
    <mergeCell ref="C40:G40"/>
    <mergeCell ref="A47:G47"/>
    <mergeCell ref="A5:G5"/>
    <mergeCell ref="A37:G3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FB3D9"/>
    <outlinePr summaryBelow="1" summaryRight="1"/>
    <pageSetUpPr/>
  </sheetPr>
  <dimension ref="A1:E18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22" customWidth="1" min="3" max="3"/>
    <col width="22" customWidth="1" min="4" max="4"/>
    <col width="30" customWidth="1" min="5" max="5"/>
  </cols>
  <sheetData>
    <row r="1" ht="38" customHeight="1">
      <c r="A1" s="34" t="inlineStr">
        <is>
          <t>INDUSTRY BENCHMARKS — Am I performing well?</t>
        </is>
      </c>
    </row>
    <row r="2" ht="22" customHeight="1">
      <c r="A2" s="3" t="inlineStr">
        <is>
          <t>Use these to compare your numbers in the ROI Calculator</t>
        </is>
      </c>
    </row>
    <row r="3" ht="10" customHeight="1"/>
    <row r="4" ht="28" customHeight="1">
      <c r="A4" s="35" t="inlineStr">
        <is>
          <t>Platform / Metric</t>
        </is>
      </c>
      <c r="B4" s="36" t="inlineStr">
        <is>
          <t>Poor</t>
        </is>
      </c>
      <c r="C4" s="37" t="inlineStr">
        <is>
          <t>Average</t>
        </is>
      </c>
      <c r="D4" s="38" t="inlineStr">
        <is>
          <t>Good</t>
        </is>
      </c>
      <c r="E4" s="39" t="inlineStr">
        <is>
          <t>What to Aim For</t>
        </is>
      </c>
    </row>
    <row r="5" ht="24" customHeight="1">
      <c r="A5" s="40" t="inlineStr">
        <is>
          <t>Instagram Engagement Rate</t>
        </is>
      </c>
      <c r="B5" s="41" t="inlineStr">
        <is>
          <t>&lt; 1%</t>
        </is>
      </c>
      <c r="C5" s="42" t="inlineStr">
        <is>
          <t>1–3%</t>
        </is>
      </c>
      <c r="D5" s="43" t="inlineStr">
        <is>
          <t>3–6%</t>
        </is>
      </c>
      <c r="E5" s="44" t="inlineStr">
        <is>
          <t>Aim for 3%+ before scaling ads</t>
        </is>
      </c>
    </row>
    <row r="6" ht="24" customHeight="1">
      <c r="A6" s="45" t="inlineStr">
        <is>
          <t>TikTok Engagement Rate</t>
        </is>
      </c>
      <c r="B6" s="46" t="inlineStr">
        <is>
          <t>&lt; 3%</t>
        </is>
      </c>
      <c r="C6" s="47" t="inlineStr">
        <is>
          <t>3–6%</t>
        </is>
      </c>
      <c r="D6" s="48" t="inlineStr">
        <is>
          <t>6–15%</t>
        </is>
      </c>
      <c r="E6" s="49" t="inlineStr">
        <is>
          <t>TikTok rewards consistency over size</t>
        </is>
      </c>
    </row>
    <row r="7" ht="24" customHeight="1">
      <c r="A7" s="40" t="inlineStr">
        <is>
          <t>Reel Reach Rate</t>
        </is>
      </c>
      <c r="B7" s="41" t="inlineStr">
        <is>
          <t>&lt; 10%</t>
        </is>
      </c>
      <c r="C7" s="42" t="inlineStr">
        <is>
          <t>10–25%</t>
        </is>
      </c>
      <c r="D7" s="43" t="inlineStr">
        <is>
          <t>25%+</t>
        </is>
      </c>
      <c r="E7" s="44" t="inlineStr">
        <is>
          <t>Reels should reach beyond your followers</t>
        </is>
      </c>
    </row>
    <row r="8" ht="24" customHeight="1">
      <c r="A8" s="45" t="inlineStr">
        <is>
          <t>Profile Visit → Website Click</t>
        </is>
      </c>
      <c r="B8" s="46" t="inlineStr">
        <is>
          <t>&lt; 5%</t>
        </is>
      </c>
      <c r="C8" s="47" t="inlineStr">
        <is>
          <t>5–15%</t>
        </is>
      </c>
      <c r="D8" s="48" t="inlineStr">
        <is>
          <t>15%+</t>
        </is>
      </c>
      <c r="E8" s="49" t="inlineStr">
        <is>
          <t>Strong bio + clear CTA = more clicks</t>
        </is>
      </c>
    </row>
    <row r="9" ht="24" customHeight="1">
      <c r="A9" s="40" t="inlineStr">
        <is>
          <t>Lead → Client Conversion</t>
        </is>
      </c>
      <c r="B9" s="41" t="inlineStr">
        <is>
          <t>&lt; 10%</t>
        </is>
      </c>
      <c r="C9" s="42" t="inlineStr">
        <is>
          <t>10–20%</t>
        </is>
      </c>
      <c r="D9" s="43" t="inlineStr">
        <is>
          <t>20–35%</t>
        </is>
      </c>
      <c r="E9" s="44" t="inlineStr">
        <is>
          <t>Better qualification = higher rate</t>
        </is>
      </c>
    </row>
    <row r="10" ht="24" customHeight="1">
      <c r="A10" s="45" t="inlineStr">
        <is>
          <t>Cost Per Lead (Organic)</t>
        </is>
      </c>
      <c r="B10" s="46" t="inlineStr">
        <is>
          <t>$0</t>
        </is>
      </c>
      <c r="C10" s="47" t="inlineStr">
        <is>
          <t>$0</t>
        </is>
      </c>
      <c r="D10" s="48" t="inlineStr">
        <is>
          <t>$0</t>
        </is>
      </c>
      <c r="E10" s="49" t="inlineStr">
        <is>
          <t>Organic = no ad cost. Your time is the investment</t>
        </is>
      </c>
    </row>
    <row r="11" ht="24" customHeight="1">
      <c r="A11" s="40" t="inlineStr">
        <is>
          <t>Cost Per Lead (Paid)</t>
        </is>
      </c>
      <c r="B11" s="41" t="inlineStr">
        <is>
          <t>&gt; $50</t>
        </is>
      </c>
      <c r="C11" s="42" t="inlineStr">
        <is>
          <t>$20–50</t>
        </is>
      </c>
      <c r="D11" s="43" t="inlineStr">
        <is>
          <t>&lt; $20</t>
        </is>
      </c>
      <c r="E11" s="44" t="inlineStr">
        <is>
          <t>Varies heavily by industry and niche</t>
        </is>
      </c>
    </row>
    <row r="12" ht="24" customHeight="1">
      <c r="A12" s="45" t="inlineStr">
        <is>
          <t>Monthly Posts (Instagram)</t>
        </is>
      </c>
      <c r="B12" s="46" t="inlineStr">
        <is>
          <t>&lt; 8</t>
        </is>
      </c>
      <c r="C12" s="47" t="inlineStr">
        <is>
          <t>8–12</t>
        </is>
      </c>
      <c r="D12" s="48" t="inlineStr">
        <is>
          <t>12–20</t>
        </is>
      </c>
      <c r="E12" s="49" t="inlineStr">
        <is>
          <t>Consistency beats volume — but aim for 4/week</t>
        </is>
      </c>
    </row>
    <row r="13" ht="24" customHeight="1">
      <c r="A13" s="40" t="inlineStr">
        <is>
          <t>Monthly Posts (TikTok)</t>
        </is>
      </c>
      <c r="B13" s="41" t="inlineStr">
        <is>
          <t>&lt; 10</t>
        </is>
      </c>
      <c r="C13" s="42" t="inlineStr">
        <is>
          <t>10–20</t>
        </is>
      </c>
      <c r="D13" s="43" t="inlineStr">
        <is>
          <t>20–30</t>
        </is>
      </c>
      <c r="E13" s="44" t="inlineStr">
        <is>
          <t>TikTok rewards daily posting</t>
        </is>
      </c>
    </row>
    <row r="14" ht="24" customHeight="1">
      <c r="A14" s="45" t="inlineStr">
        <is>
          <t>Story Views / Follower</t>
        </is>
      </c>
      <c r="B14" s="46" t="inlineStr">
        <is>
          <t>&lt; 5%</t>
        </is>
      </c>
      <c r="C14" s="47" t="inlineStr">
        <is>
          <t>5–10%</t>
        </is>
      </c>
      <c r="D14" s="48" t="inlineStr">
        <is>
          <t>10%+</t>
        </is>
      </c>
      <c r="E14" s="49" t="inlineStr">
        <is>
          <t>Stories keep warm audiences warm</t>
        </is>
      </c>
    </row>
    <row r="15" ht="24" customHeight="1">
      <c r="A15" s="40" t="inlineStr">
        <is>
          <t>Follower Growth Rate</t>
        </is>
      </c>
      <c r="B15" s="41" t="inlineStr">
        <is>
          <t>&lt; 1%</t>
        </is>
      </c>
      <c r="C15" s="42" t="inlineStr">
        <is>
          <t>1–3%</t>
        </is>
      </c>
      <c r="D15" s="43" t="inlineStr">
        <is>
          <t>3%+</t>
        </is>
      </c>
      <c r="E15" s="44" t="inlineStr">
        <is>
          <t>Stagnant growth = content needs refreshing</t>
        </is>
      </c>
    </row>
    <row r="16" ht="24" customHeight="1">
      <c r="A16" s="45" t="inlineStr">
        <is>
          <t>Revenue Per 1K Followers</t>
        </is>
      </c>
      <c r="B16" s="46" t="inlineStr">
        <is>
          <t>&lt; $50</t>
        </is>
      </c>
      <c r="C16" s="47" t="inlineStr">
        <is>
          <t>$50–150</t>
        </is>
      </c>
      <c r="D16" s="48" t="inlineStr">
        <is>
          <t>$150+</t>
        </is>
      </c>
      <c r="E16" s="49" t="inlineStr">
        <is>
          <t>Monetized accounts average $100–200/1K</t>
        </is>
      </c>
    </row>
    <row r="17" ht="10" customHeight="1"/>
    <row r="18" ht="22" customHeight="1">
      <c r="A18" s="33" t="inlineStr">
        <is>
          <t>Your Social Brain  ·  yoursocialbrain.net</t>
        </is>
      </c>
    </row>
  </sheetData>
  <mergeCells count="3">
    <mergeCell ref="A2:E2"/>
    <mergeCell ref="A1:E1"/>
    <mergeCell ref="A18:E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2026-04-11T07:02:45Z</dcterms:created>
  <dcterms:modified xmlns:dcterms="http://purl.org/dc/terms/" xmlns:xsi="http://www.w3.org/2001/XMLSchema-instance" xsi:type="dcterms:W3CDTF">2026-04-11T07:02:45Z</dcterms:modified>
</cp:coreProperties>
</file>